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6-27\MP_APR_2026\New folder\"/>
    </mc:Choice>
  </mc:AlternateContent>
  <xr:revisionPtr revIDLastSave="0" documentId="8_{04050548-B089-4A82-A392-8AA0A83625D6}" xr6:coauthVersionLast="47" xr6:coauthVersionMax="47" xr10:uidLastSave="{00000000-0000-0000-0000-000000000000}"/>
  <bookViews>
    <workbookView xWindow="-120" yWindow="-120" windowWidth="29040" windowHeight="15720" xr2:uid="{26D7A3B0-55B0-435C-83F4-9206B59D940F}"/>
  </bookViews>
  <sheets>
    <sheet name="AO09" sheetId="1" r:id="rId1"/>
  </sheets>
  <definedNames>
    <definedName name="_xlnm._FilterDatabase" localSheetId="0" hidden="1">'AO09'!$A$9:$S$9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9" i="1" l="1"/>
  <c r="R59" i="1"/>
  <c r="S58" i="1"/>
  <c r="R58" i="1"/>
  <c r="S57" i="1"/>
  <c r="R57" i="1"/>
  <c r="S56" i="1"/>
  <c r="R56" i="1"/>
  <c r="S55" i="1"/>
  <c r="R55" i="1"/>
  <c r="S54" i="1"/>
  <c r="R54" i="1"/>
  <c r="S53" i="1"/>
  <c r="R53" i="1"/>
  <c r="S52" i="1"/>
  <c r="R52" i="1"/>
  <c r="S51" i="1"/>
  <c r="R51" i="1"/>
  <c r="S50" i="1"/>
  <c r="R50" i="1"/>
  <c r="S49" i="1"/>
  <c r="R49" i="1"/>
  <c r="S48" i="1"/>
  <c r="R48" i="1"/>
  <c r="S47" i="1"/>
  <c r="R47" i="1"/>
  <c r="S46" i="1"/>
  <c r="R46" i="1"/>
  <c r="S45" i="1"/>
  <c r="R45" i="1"/>
  <c r="S44" i="1"/>
  <c r="R44" i="1"/>
  <c r="S43" i="1"/>
  <c r="R43" i="1"/>
  <c r="S42" i="1"/>
  <c r="R42" i="1"/>
  <c r="S41" i="1"/>
  <c r="R41" i="1"/>
  <c r="S40" i="1"/>
  <c r="R40" i="1"/>
  <c r="S39" i="1"/>
  <c r="R39" i="1"/>
  <c r="S38" i="1"/>
  <c r="R38" i="1"/>
  <c r="S37" i="1"/>
  <c r="R37" i="1"/>
  <c r="S36" i="1"/>
  <c r="R36" i="1"/>
  <c r="S35" i="1"/>
  <c r="R35" i="1"/>
  <c r="S34" i="1"/>
  <c r="R34" i="1"/>
  <c r="S33" i="1"/>
  <c r="R33" i="1"/>
  <c r="S32" i="1"/>
  <c r="R32" i="1"/>
  <c r="S31" i="1"/>
  <c r="R31" i="1"/>
  <c r="S30" i="1"/>
  <c r="R30" i="1"/>
  <c r="S29" i="1"/>
  <c r="R29" i="1"/>
  <c r="S28" i="1"/>
  <c r="R28" i="1"/>
  <c r="S27" i="1"/>
  <c r="R27" i="1"/>
  <c r="S26" i="1"/>
  <c r="R26" i="1"/>
  <c r="S25" i="1"/>
  <c r="R25" i="1"/>
  <c r="S24" i="1"/>
  <c r="R24" i="1"/>
  <c r="S23" i="1"/>
  <c r="R23" i="1"/>
  <c r="S22" i="1"/>
  <c r="R22" i="1"/>
  <c r="S21" i="1"/>
  <c r="R21" i="1"/>
  <c r="S20" i="1"/>
  <c r="R20" i="1"/>
  <c r="S19" i="1"/>
  <c r="R19" i="1"/>
  <c r="S18" i="1"/>
  <c r="R18" i="1"/>
  <c r="S17" i="1"/>
  <c r="R17" i="1"/>
  <c r="S16" i="1"/>
  <c r="R16" i="1"/>
  <c r="S15" i="1"/>
  <c r="R15" i="1"/>
  <c r="S14" i="1"/>
  <c r="R14" i="1"/>
  <c r="S13" i="1"/>
  <c r="R13" i="1"/>
  <c r="S12" i="1"/>
  <c r="R12" i="1"/>
  <c r="S11" i="1"/>
  <c r="R11" i="1"/>
  <c r="S10" i="1"/>
  <c r="R10" i="1"/>
  <c r="F87" i="1"/>
</calcChain>
</file>

<file path=xl/sharedStrings.xml><?xml version="1.0" encoding="utf-8"?>
<sst xmlns="http://schemas.openxmlformats.org/spreadsheetml/2006/main" count="220" uniqueCount="169">
  <si>
    <t>Portfolio as on 30-APR-2026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</si>
  <si>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</si>
  <si>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</si>
  <si>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</si>
  <si>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</si>
  <si>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</si>
  <si>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</si>
  <si>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</si>
  <si>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</si>
  <si>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</si>
  <si>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</si>
  <si>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BSE Ltd</t>
  </si>
  <si>
    <t>INE118H01025</t>
  </si>
  <si>
    <t>Capital Markets</t>
  </si>
  <si>
    <t xml:space="preserve"> Multi Commodity Exchange of India Ltd.</t>
  </si>
  <si>
    <t>INE745G01043</t>
  </si>
  <si>
    <t xml:space="preserve"> Cummins India Limited</t>
  </si>
  <si>
    <t>INE298A01020</t>
  </si>
  <si>
    <t>Industrial Products</t>
  </si>
  <si>
    <t xml:space="preserve"> Bharat Electronics Limited</t>
  </si>
  <si>
    <t>INE263A01024</t>
  </si>
  <si>
    <t>Aerospace &amp; Defense</t>
  </si>
  <si>
    <t xml:space="preserve"> Eicher Motors Limited</t>
  </si>
  <si>
    <t>INE066A01021</t>
  </si>
  <si>
    <t>Automobiles</t>
  </si>
  <si>
    <t xml:space="preserve"> Britannia Industries Limited</t>
  </si>
  <si>
    <t>INE216A01030</t>
  </si>
  <si>
    <t>Food Products</t>
  </si>
  <si>
    <t xml:space="preserve"> Bajaj Finance Limited</t>
  </si>
  <si>
    <t>INE296A01032</t>
  </si>
  <si>
    <t>Finance</t>
  </si>
  <si>
    <t xml:space="preserve"> Hero MotoCorp Limited</t>
  </si>
  <si>
    <t>INE158A01026</t>
  </si>
  <si>
    <t xml:space="preserve"> Asian Paints Limited</t>
  </si>
  <si>
    <t>INE021A01026</t>
  </si>
  <si>
    <t>Consumer Durables</t>
  </si>
  <si>
    <t xml:space="preserve"> GE Vernova T&amp;D India Limited</t>
  </si>
  <si>
    <t>INE200A01026</t>
  </si>
  <si>
    <t>Electrical Equipment</t>
  </si>
  <si>
    <t xml:space="preserve"> Maruti Suzuki India Limited</t>
  </si>
  <si>
    <t>INE585B01010</t>
  </si>
  <si>
    <t xml:space="preserve"> Muthoot Finance Limited</t>
  </si>
  <si>
    <t>INE414G01012</t>
  </si>
  <si>
    <t xml:space="preserve"> HDFC Asset Management Company Limited</t>
  </si>
  <si>
    <t>INE127D01025</t>
  </si>
  <si>
    <t xml:space="preserve"> Canara Bank</t>
  </si>
  <si>
    <t>INE476A01022</t>
  </si>
  <si>
    <t>Banks</t>
  </si>
  <si>
    <t xml:space="preserve"> PERSISTENT SYSTEMS LTD</t>
  </si>
  <si>
    <t>INE262H01021</t>
  </si>
  <si>
    <t>IT - Software</t>
  </si>
  <si>
    <t xml:space="preserve"> Torrent Pharmaceuticals Limited</t>
  </si>
  <si>
    <t>INE685A01028</t>
  </si>
  <si>
    <t>Pharmaceuticals &amp; Biotechnology</t>
  </si>
  <si>
    <t xml:space="preserve"> Hitachi Energy India Limited</t>
  </si>
  <si>
    <t>INE07Y701011</t>
  </si>
  <si>
    <t xml:space="preserve"> National Aluminium Company Limited</t>
  </si>
  <si>
    <t>INE139A01034</t>
  </si>
  <si>
    <t>Non - Ferrous Metals</t>
  </si>
  <si>
    <t xml:space="preserve"> Indian Bank</t>
  </si>
  <si>
    <t>INE562A01011</t>
  </si>
  <si>
    <t xml:space="preserve"> Polycab India Limited</t>
  </si>
  <si>
    <t>INE455K01017</t>
  </si>
  <si>
    <t xml:space="preserve"> Marico Limited</t>
  </si>
  <si>
    <t>INE196A01026</t>
  </si>
  <si>
    <t>Agricultural Food &amp; other Products</t>
  </si>
  <si>
    <t xml:space="preserve"> LTIMindtree Ltd</t>
  </si>
  <si>
    <t>INE214T01019</t>
  </si>
  <si>
    <t xml:space="preserve"> Solar Industries India Limited</t>
  </si>
  <si>
    <t>INE343H01029</t>
  </si>
  <si>
    <t>Chemicals &amp; Petrochemicals</t>
  </si>
  <si>
    <t xml:space="preserve"> Bosch Limited</t>
  </si>
  <si>
    <t>INE323A01026</t>
  </si>
  <si>
    <t>Auto Components</t>
  </si>
  <si>
    <t xml:space="preserve"> Anand Rathi Wealth Limited</t>
  </si>
  <si>
    <t>INE463V01026</t>
  </si>
  <si>
    <t xml:space="preserve"> Coromandel International Limited</t>
  </si>
  <si>
    <t>INE169A01031</t>
  </si>
  <si>
    <t>Fertilizers &amp; Agrochemicals</t>
  </si>
  <si>
    <t xml:space="preserve"> Nippon Life India Asset Management Ltd</t>
  </si>
  <si>
    <t>INE298J01013</t>
  </si>
  <si>
    <t xml:space="preserve"> Acutaas Chemicals Limited</t>
  </si>
  <si>
    <t>INE00FF01025</t>
  </si>
  <si>
    <t xml:space="preserve"> TD Power Systems Limited</t>
  </si>
  <si>
    <t>INE419M01027</t>
  </si>
  <si>
    <t xml:space="preserve"> Hindustan Copper Limited</t>
  </si>
  <si>
    <t>INE531E01026</t>
  </si>
  <si>
    <t xml:space="preserve"> FORCE MOTORS LTD.</t>
  </si>
  <si>
    <t>INE451A01017</t>
  </si>
  <si>
    <t xml:space="preserve"> Motherson Sumi Wiring India Limited</t>
  </si>
  <si>
    <t>INE0FS801015</t>
  </si>
  <si>
    <t xml:space="preserve"> Motilal Oswal Financial Services</t>
  </si>
  <si>
    <t>INE338I01027</t>
  </si>
  <si>
    <t xml:space="preserve"> HBL Engineering Limited</t>
  </si>
  <si>
    <t>INE292B01021</t>
  </si>
  <si>
    <t xml:space="preserve"> GABRIEL INDIA LIMITED</t>
  </si>
  <si>
    <t>INE524A01029</t>
  </si>
  <si>
    <t xml:space="preserve"> 3M India Limited</t>
  </si>
  <si>
    <t>INE470A01017</t>
  </si>
  <si>
    <t>Diversified</t>
  </si>
  <si>
    <t xml:space="preserve"> Dr. Lal Path Labs Ltd.</t>
  </si>
  <si>
    <t>INE600L01024</t>
  </si>
  <si>
    <t>Healthcare Services</t>
  </si>
  <si>
    <t xml:space="preserve"> GARDEN REACH SHIPBUILDERS &amp; ENGINEER LTD</t>
  </si>
  <si>
    <t>INE382Z01011</t>
  </si>
  <si>
    <t xml:space="preserve"> Godfrey Phillips India Limited</t>
  </si>
  <si>
    <t>INE260B01028</t>
  </si>
  <si>
    <t>Cigarettes &amp; Tobacco Products</t>
  </si>
  <si>
    <t xml:space="preserve"> eClerx Services Limited</t>
  </si>
  <si>
    <t>INE738I01010</t>
  </si>
  <si>
    <t>Commercial Services &amp; Supplies</t>
  </si>
  <si>
    <t xml:space="preserve"> CHOICE INTERNATIONAL LIMITED</t>
  </si>
  <si>
    <t>INE102B01014</t>
  </si>
  <si>
    <t xml:space="preserve"> AstraZeneca Pharma India Limited</t>
  </si>
  <si>
    <t>INE203A01020</t>
  </si>
  <si>
    <t xml:space="preserve"> Pricol Limited</t>
  </si>
  <si>
    <t>INE726V01018</t>
  </si>
  <si>
    <t xml:space="preserve"> Avanti Feeds Limited</t>
  </si>
  <si>
    <t>INE871C01038</t>
  </si>
  <si>
    <t xml:space="preserve"> INDIAN METALS &amp; FERRO ALLOYS LIMITED</t>
  </si>
  <si>
    <t>INE919H01018</t>
  </si>
  <si>
    <t>Ferrous Metals</t>
  </si>
  <si>
    <t xml:space="preserve"> Fiem Industries Ltd</t>
  </si>
  <si>
    <t>INE737H01014</t>
  </si>
  <si>
    <t xml:space="preserve"> Nesco Limited</t>
  </si>
  <si>
    <t>INE317F01035</t>
  </si>
  <si>
    <t xml:space="preserve"> Banco Products (I) Limited</t>
  </si>
  <si>
    <t>INE213C01025</t>
  </si>
  <si>
    <t xml:space="preserve"> JAMNA AUTO INDUSTRIES LTD</t>
  </si>
  <si>
    <t>INE039C01032</t>
  </si>
  <si>
    <t xml:space="preserve"> CIGNITI TECHNOLOGIES LIMITED</t>
  </si>
  <si>
    <t>INE675C01017</t>
  </si>
  <si>
    <t>IT - Services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</si>
  <si>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</si>
  <si>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</si>
  <si>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</si>
  <si>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</si>
  <si>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</si>
  <si>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</si>
  <si>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</si>
  <si>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</si>
  <si>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</si>
  <si>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</si>
  <si>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</si>
  <si>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</si>
  <si>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</si>
  <si>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</si>
  <si>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</si>
  <si>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</si>
  <si>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</si>
  <si>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April 30, 2026 is Rs Nil and its percentage to Net Asset Value is Nil.</t>
  </si>
  <si>
    <t>2) Net Assets Value per unit (in Rs) are as follows :</t>
  </si>
  <si>
    <t>Plan/Option</t>
  </si>
  <si>
    <t>As on April 30, 2026</t>
  </si>
  <si>
    <t>As on March 31, 2026</t>
  </si>
  <si>
    <t>Direct Plan - Growth Option</t>
  </si>
  <si>
    <t>3) Details of Dividend declared per unit (in Rs.) during the Month of April 2026</t>
  </si>
  <si>
    <t>Individuals/HUF</t>
  </si>
  <si>
    <t>Other than Individual/HUF</t>
  </si>
  <si>
    <t>4) No Bonus declared during the month April 2026</t>
  </si>
  <si>
    <t>5) Total outstanding exposure in derivative instruments as on April 30, 2026 : Nil.</t>
  </si>
  <si>
    <t xml:space="preserve">6) Total investments in Foreign Securities / Overseas ETFs as at April 30, 2026 and its percentage to NAV : Nil. </t>
  </si>
  <si>
    <t>7) Details of repo transactions in corporate debt securities for the month of April 2026: Nil.</t>
  </si>
  <si>
    <t>8) Details of transactions of (Credit Default Swap) for half year ended April 30,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</si>
  <si>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</si>
  <si>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</si>
  <si>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</si>
  <si>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</si>
  <si>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Angel One Nifty Total Market Momentum Quality 50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</si>
</sst>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108</xdr:row>
      <xdr:rowOff>0</xdr:rowOff>
    </xdr:from>
    <xdr:to>
      <xdr:col>2</xdr:col>
      <xdr:colOff>185460</xdr:colOff>
      <xdr:row>119</xdr:row>
      <xdr:rowOff>35458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92851E-75D5-453B-B93A-1766BF689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07375"/>
          <a:ext cx="8024535" cy="2130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96C7D-728D-409C-A19D-4F95FD5CB10C}">
  <dimension ref="A1:S109"/>
  <sheetViews>
    <sheetView tabSelected="1" workbookViewId="0">
      <selection activeCell="D79" sqref="D79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10.28515625" bestFit="1" customWidth="1"/>
    <col min="7" max="7" width="7.7109375" customWidth="1"/>
    <col min="8" max="8" width="8.5703125" customWidth="1"/>
    <col min="9" max="9" width="6" customWidth="1"/>
    <col min="10" max="13" width="0.7109375" customWidth="1"/>
    <col min="14" max="14" width="13.42578125" bestFit="1" customWidth="1"/>
    <col min="15" max="15" width="15.5703125" customWidth="1"/>
    <col min="16" max="16" width="14.85546875" bestFit="1" customWidth="1"/>
  </cols>
  <sheetData>
    <row r="1" spans="1:19" x14ac:dyDescent="0.25">
      <c r="A1" s="1"/>
    </row>
    <row r="2" spans="1:19" x14ac:dyDescent="0.25">
      <c r="A2" s="1"/>
    </row>
    <row r="3" spans="1:19" x14ac:dyDescent="0.25">
      <c r="A3" s="1"/>
    </row>
    <row r="4" spans="1:19" x14ac:dyDescent="0.25">
      <c r="A4" s="29" t="s">
        <v>168</v>
      </c>
      <c r="B4" s="30"/>
      <c r="C4" s="30"/>
      <c r="D4" s="30"/>
      <c r="E4" s="30"/>
      <c r="F4" s="30"/>
      <c r="G4" s="30"/>
      <c r="H4" s="30"/>
      <c r="I4" s="31"/>
    </row>
    <row r="5" spans="1:19" x14ac:dyDescent="0.25">
      <c r="A5" s="26" t="s">
        <v>0</v>
      </c>
      <c r="B5" s="27"/>
      <c r="C5" s="27"/>
      <c r="D5" s="27"/>
      <c r="E5" s="27"/>
      <c r="F5" s="27"/>
      <c r="G5" s="27"/>
      <c r="H5" s="27"/>
      <c r="I5" s="28"/>
    </row>
    <row r="6" spans="1:19" x14ac:dyDescent="0.25">
      <c r="A6" s="32" t="s">
        <v>1</v>
      </c>
      <c r="B6" s="32" t="s">
        <v>2</v>
      </c>
      <c r="C6" s="32" t="s">
        <v>3</v>
      </c>
      <c r="D6" s="32" t="s">
        <v>4</v>
      </c>
      <c r="E6" s="32" t="s">
        <v>5</v>
      </c>
      <c r="F6" s="32" t="s">
        <v>6</v>
      </c>
      <c r="G6" s="32" t="s">
        <v>7</v>
      </c>
      <c r="H6" s="32" t="s">
        <v>8</v>
      </c>
      <c r="I6" s="32"/>
    </row>
    <row r="7" spans="1:19" x14ac:dyDescent="0.25">
      <c r="A7" s="33"/>
      <c r="B7" s="33"/>
      <c r="C7" s="33"/>
      <c r="D7" s="33"/>
      <c r="E7" s="33"/>
      <c r="F7" s="33"/>
      <c r="G7" s="33"/>
      <c r="H7" s="33"/>
      <c r="I7" s="33"/>
    </row>
    <row r="8" spans="1:19" ht="18.399999999999999" customHeight="1" x14ac:dyDescent="0.25">
      <c r="A8" s="2" t="s">
        <v>9</v>
      </c>
      <c r="B8" s="3"/>
      <c r="C8" s="3"/>
      <c r="D8" s="3"/>
      <c r="E8" s="3"/>
      <c r="F8" s="3"/>
      <c r="G8" s="3"/>
      <c r="H8" s="3"/>
      <c r="I8" s="4"/>
    </row>
    <row r="9" spans="1:19" ht="16.7" customHeight="1" x14ac:dyDescent="0.25">
      <c r="A9" s="2" t="s">
        <v>10</v>
      </c>
      <c r="B9" s="3"/>
      <c r="C9" s="3"/>
      <c r="D9" s="3"/>
      <c r="E9" s="3"/>
      <c r="F9" s="3"/>
      <c r="G9" s="3"/>
      <c r="H9" s="3"/>
      <c r="I9" s="3"/>
    </row>
    <row r="10" spans="1:19" x14ac:dyDescent="0.25">
      <c r="A10" s="5" t="s">
        <v>11</v>
      </c>
      <c r="B10" s="5" t="s">
        <v>12</v>
      </c>
      <c r="C10" s="5" t="s">
        <v>13</v>
      </c>
      <c r="D10" s="6">
        <v>1271</v>
      </c>
      <c r="E10" s="7">
        <v>46.270755000000001</v>
      </c>
      <c r="F10" s="8">
        <v>6.5822445558329196E-2</v>
      </c>
      <c r="G10" s="3"/>
      <c r="H10" s="3"/>
      <c r="I10" s="4"/>
      <c r="R10" s="34">
        <f>O10-D10</f>
        <v>-1271</v>
      </c>
      <c r="S10" t="b">
        <f>P10=C10</f>
        <v>0</v>
      </c>
    </row>
    <row r="11" spans="1:19" x14ac:dyDescent="0.25">
      <c r="A11" s="5" t="s">
        <v>14</v>
      </c>
      <c r="B11" s="5" t="s">
        <v>15</v>
      </c>
      <c r="C11" s="5" t="s">
        <v>13</v>
      </c>
      <c r="D11" s="6">
        <v>1371</v>
      </c>
      <c r="E11" s="7">
        <v>40.739265000000003</v>
      </c>
      <c r="F11" s="8">
        <v>5.795362648715903E-2</v>
      </c>
      <c r="G11" s="3"/>
      <c r="H11" s="3"/>
      <c r="I11" s="4"/>
      <c r="R11" s="34">
        <f t="shared" ref="R11:R59" si="0">O11-D11</f>
        <v>-1371</v>
      </c>
      <c r="S11" t="b">
        <f t="shared" ref="S11:S59" si="1">P11=C11</f>
        <v>0</v>
      </c>
    </row>
    <row r="12" spans="1:19" x14ac:dyDescent="0.25">
      <c r="A12" s="5" t="s">
        <v>16</v>
      </c>
      <c r="B12" s="5" t="s">
        <v>17</v>
      </c>
      <c r="C12" s="5" t="s">
        <v>18</v>
      </c>
      <c r="D12" s="6">
        <v>698</v>
      </c>
      <c r="E12" s="7">
        <v>36.759472000000002</v>
      </c>
      <c r="F12" s="8">
        <v>5.2292173414350523E-2</v>
      </c>
      <c r="G12" s="3"/>
      <c r="H12" s="3"/>
      <c r="I12" s="4"/>
      <c r="R12" s="34">
        <f t="shared" si="0"/>
        <v>-698</v>
      </c>
      <c r="S12" t="b">
        <f t="shared" si="1"/>
        <v>0</v>
      </c>
    </row>
    <row r="13" spans="1:19" x14ac:dyDescent="0.25">
      <c r="A13" s="5" t="s">
        <v>19</v>
      </c>
      <c r="B13" s="5" t="s">
        <v>20</v>
      </c>
      <c r="C13" s="5" t="s">
        <v>21</v>
      </c>
      <c r="D13" s="6">
        <v>8453</v>
      </c>
      <c r="E13" s="7">
        <v>36.457788999999998</v>
      </c>
      <c r="F13" s="8">
        <v>5.1863014373323996E-2</v>
      </c>
      <c r="G13" s="3"/>
      <c r="H13" s="3"/>
      <c r="I13" s="4"/>
      <c r="R13" s="34">
        <f t="shared" si="0"/>
        <v>-8453</v>
      </c>
      <c r="S13" t="b">
        <f t="shared" si="1"/>
        <v>0</v>
      </c>
    </row>
    <row r="14" spans="1:19" x14ac:dyDescent="0.25">
      <c r="A14" s="5" t="s">
        <v>22</v>
      </c>
      <c r="B14" s="5" t="s">
        <v>23</v>
      </c>
      <c r="C14" s="5" t="s">
        <v>24</v>
      </c>
      <c r="D14" s="6">
        <v>460</v>
      </c>
      <c r="E14" s="7">
        <v>32.7014</v>
      </c>
      <c r="F14" s="8">
        <v>4.6519364578795963E-2</v>
      </c>
      <c r="G14" s="3"/>
      <c r="H14" s="3"/>
      <c r="I14" s="4"/>
      <c r="R14" s="34">
        <f t="shared" si="0"/>
        <v>-460</v>
      </c>
      <c r="S14" t="b">
        <f t="shared" si="1"/>
        <v>0</v>
      </c>
    </row>
    <row r="15" spans="1:19" x14ac:dyDescent="0.25">
      <c r="A15" s="5" t="s">
        <v>25</v>
      </c>
      <c r="B15" s="5" t="s">
        <v>26</v>
      </c>
      <c r="C15" s="5" t="s">
        <v>27</v>
      </c>
      <c r="D15" s="6">
        <v>558</v>
      </c>
      <c r="E15" s="7">
        <v>31.951080000000001</v>
      </c>
      <c r="F15" s="8">
        <v>4.5451997137929148E-2</v>
      </c>
      <c r="G15" s="3"/>
      <c r="H15" s="3"/>
      <c r="I15" s="4"/>
      <c r="R15" s="34">
        <f t="shared" si="0"/>
        <v>-558</v>
      </c>
      <c r="S15" t="b">
        <f t="shared" si="1"/>
        <v>0</v>
      </c>
    </row>
    <row r="16" spans="1:19" x14ac:dyDescent="0.25">
      <c r="A16" s="5" t="s">
        <v>28</v>
      </c>
      <c r="B16" s="5" t="s">
        <v>29</v>
      </c>
      <c r="C16" s="5" t="s">
        <v>30</v>
      </c>
      <c r="D16" s="6">
        <v>3368</v>
      </c>
      <c r="E16" s="7">
        <v>31.558160000000001</v>
      </c>
      <c r="F16" s="8">
        <v>4.4893048936008116E-2</v>
      </c>
      <c r="G16" s="3"/>
      <c r="H16" s="3"/>
      <c r="I16" s="4"/>
      <c r="R16" s="34">
        <f t="shared" si="0"/>
        <v>-3368</v>
      </c>
      <c r="S16" t="b">
        <f t="shared" si="1"/>
        <v>0</v>
      </c>
    </row>
    <row r="17" spans="1:19" x14ac:dyDescent="0.25">
      <c r="A17" s="5" t="s">
        <v>31</v>
      </c>
      <c r="B17" s="5" t="s">
        <v>32</v>
      </c>
      <c r="C17" s="5" t="s">
        <v>24</v>
      </c>
      <c r="D17" s="6">
        <v>597</v>
      </c>
      <c r="E17" s="7">
        <v>30.441030000000001</v>
      </c>
      <c r="F17" s="8">
        <v>4.3303876064146041E-2</v>
      </c>
      <c r="G17" s="3"/>
      <c r="H17" s="3"/>
      <c r="I17" s="4"/>
      <c r="R17" s="34">
        <f t="shared" si="0"/>
        <v>-597</v>
      </c>
      <c r="S17" t="b">
        <f t="shared" si="1"/>
        <v>0</v>
      </c>
    </row>
    <row r="18" spans="1:19" x14ac:dyDescent="0.25">
      <c r="A18" s="5" t="s">
        <v>33</v>
      </c>
      <c r="B18" s="5" t="s">
        <v>34</v>
      </c>
      <c r="C18" s="5" t="s">
        <v>35</v>
      </c>
      <c r="D18" s="6">
        <v>1226</v>
      </c>
      <c r="E18" s="7">
        <v>29.969570000000001</v>
      </c>
      <c r="F18" s="8">
        <v>4.2633200814024663E-2</v>
      </c>
      <c r="G18" s="3"/>
      <c r="H18" s="3"/>
      <c r="I18" s="4"/>
      <c r="R18" s="34">
        <f t="shared" si="0"/>
        <v>-1226</v>
      </c>
      <c r="S18" t="b">
        <f t="shared" si="1"/>
        <v>0</v>
      </c>
    </row>
    <row r="19" spans="1:19" x14ac:dyDescent="0.25">
      <c r="A19" s="5" t="s">
        <v>36</v>
      </c>
      <c r="B19" s="5" t="s">
        <v>37</v>
      </c>
      <c r="C19" s="5" t="s">
        <v>38</v>
      </c>
      <c r="D19" s="6">
        <v>620</v>
      </c>
      <c r="E19" s="7">
        <v>27.690439999999999</v>
      </c>
      <c r="F19" s="8">
        <v>3.9391025268253804E-2</v>
      </c>
      <c r="G19" s="3"/>
      <c r="H19" s="3"/>
      <c r="I19" s="4"/>
      <c r="R19" s="34">
        <f t="shared" si="0"/>
        <v>-620</v>
      </c>
      <c r="S19" t="b">
        <f t="shared" si="1"/>
        <v>0</v>
      </c>
    </row>
    <row r="20" spans="1:19" x14ac:dyDescent="0.25">
      <c r="A20" s="5" t="s">
        <v>39</v>
      </c>
      <c r="B20" s="5" t="s">
        <v>40</v>
      </c>
      <c r="C20" s="5" t="s">
        <v>24</v>
      </c>
      <c r="D20" s="6">
        <v>203</v>
      </c>
      <c r="E20" s="7">
        <v>27.027419999999999</v>
      </c>
      <c r="F20" s="8">
        <v>3.8447846410375144E-2</v>
      </c>
      <c r="G20" s="3"/>
      <c r="H20" s="3"/>
      <c r="I20" s="4"/>
      <c r="R20" s="34">
        <f t="shared" si="0"/>
        <v>-203</v>
      </c>
      <c r="S20" t="b">
        <f t="shared" si="1"/>
        <v>0</v>
      </c>
    </row>
    <row r="21" spans="1:19" x14ac:dyDescent="0.25">
      <c r="A21" s="5" t="s">
        <v>41</v>
      </c>
      <c r="B21" s="5" t="s">
        <v>42</v>
      </c>
      <c r="C21" s="5" t="s">
        <v>30</v>
      </c>
      <c r="D21" s="6">
        <v>769</v>
      </c>
      <c r="E21" s="7">
        <v>26.332097999999998</v>
      </c>
      <c r="F21" s="8">
        <v>3.745871635424123E-2</v>
      </c>
      <c r="G21" s="3"/>
      <c r="H21" s="3"/>
      <c r="I21" s="4"/>
      <c r="R21" s="34">
        <f t="shared" si="0"/>
        <v>-769</v>
      </c>
      <c r="S21" t="b">
        <f t="shared" si="1"/>
        <v>0</v>
      </c>
    </row>
    <row r="22" spans="1:19" x14ac:dyDescent="0.25">
      <c r="A22" s="5" t="s">
        <v>43</v>
      </c>
      <c r="B22" s="5" t="s">
        <v>44</v>
      </c>
      <c r="C22" s="5" t="s">
        <v>13</v>
      </c>
      <c r="D22" s="6">
        <v>917</v>
      </c>
      <c r="E22" s="7">
        <v>24.874542000000002</v>
      </c>
      <c r="F22" s="8">
        <v>3.5385270600909215E-2</v>
      </c>
      <c r="G22" s="3"/>
      <c r="H22" s="3"/>
      <c r="I22" s="4"/>
      <c r="R22" s="34">
        <f t="shared" si="0"/>
        <v>-917</v>
      </c>
      <c r="S22" t="b">
        <f t="shared" si="1"/>
        <v>0</v>
      </c>
    </row>
    <row r="23" spans="1:19" x14ac:dyDescent="0.25">
      <c r="A23" s="5" t="s">
        <v>45</v>
      </c>
      <c r="B23" s="5" t="s">
        <v>46</v>
      </c>
      <c r="C23" s="5" t="s">
        <v>47</v>
      </c>
      <c r="D23" s="6">
        <v>17066</v>
      </c>
      <c r="E23" s="7">
        <v>22.979368999999998</v>
      </c>
      <c r="F23" s="8">
        <v>3.2689292944696011E-2</v>
      </c>
      <c r="G23" s="3"/>
      <c r="H23" s="3"/>
      <c r="I23" s="4"/>
      <c r="R23" s="34">
        <f t="shared" si="0"/>
        <v>-17066</v>
      </c>
      <c r="S23" t="b">
        <f t="shared" si="1"/>
        <v>0</v>
      </c>
    </row>
    <row r="24" spans="1:19" x14ac:dyDescent="0.25">
      <c r="A24" s="5" t="s">
        <v>48</v>
      </c>
      <c r="B24" s="5" t="s">
        <v>49</v>
      </c>
      <c r="C24" s="5" t="s">
        <v>50</v>
      </c>
      <c r="D24" s="6">
        <v>378</v>
      </c>
      <c r="E24" s="7">
        <v>18.143999999999998</v>
      </c>
      <c r="F24" s="8">
        <v>2.5810740546816771E-2</v>
      </c>
      <c r="G24" s="3"/>
      <c r="H24" s="3"/>
      <c r="I24" s="4"/>
      <c r="R24" s="34">
        <f t="shared" si="0"/>
        <v>-378</v>
      </c>
      <c r="S24" t="b">
        <f t="shared" si="1"/>
        <v>0</v>
      </c>
    </row>
    <row r="25" spans="1:19" x14ac:dyDescent="0.25">
      <c r="A25" s="5" t="s">
        <v>51</v>
      </c>
      <c r="B25" s="5" t="s">
        <v>52</v>
      </c>
      <c r="C25" s="5" t="s">
        <v>53</v>
      </c>
      <c r="D25" s="6">
        <v>433</v>
      </c>
      <c r="E25" s="7">
        <v>18.121483000000001</v>
      </c>
      <c r="F25" s="8">
        <v>2.5778708996723482E-2</v>
      </c>
      <c r="G25" s="3"/>
      <c r="H25" s="3"/>
      <c r="I25" s="4"/>
      <c r="R25" s="34">
        <f t="shared" si="0"/>
        <v>-433</v>
      </c>
      <c r="S25" t="b">
        <f t="shared" si="1"/>
        <v>0</v>
      </c>
    </row>
    <row r="26" spans="1:19" x14ac:dyDescent="0.25">
      <c r="A26" s="5" t="s">
        <v>54</v>
      </c>
      <c r="B26" s="5" t="s">
        <v>55</v>
      </c>
      <c r="C26" s="5" t="s">
        <v>38</v>
      </c>
      <c r="D26" s="6">
        <v>53</v>
      </c>
      <c r="E26" s="7">
        <v>17.781500000000001</v>
      </c>
      <c r="F26" s="8">
        <v>2.5295066304741095E-2</v>
      </c>
      <c r="G26" s="3"/>
      <c r="H26" s="3"/>
      <c r="I26" s="4"/>
      <c r="R26" s="34">
        <f t="shared" si="0"/>
        <v>-53</v>
      </c>
      <c r="S26" t="b">
        <f t="shared" si="1"/>
        <v>0</v>
      </c>
    </row>
    <row r="27" spans="1:19" x14ac:dyDescent="0.25">
      <c r="A27" s="5" t="s">
        <v>56</v>
      </c>
      <c r="B27" s="5" t="s">
        <v>57</v>
      </c>
      <c r="C27" s="5" t="s">
        <v>58</v>
      </c>
      <c r="D27" s="6">
        <v>4131</v>
      </c>
      <c r="E27" s="7">
        <v>16.495083000000001</v>
      </c>
      <c r="F27" s="8">
        <v>2.34650742731045E-2</v>
      </c>
      <c r="G27" s="3"/>
      <c r="H27" s="3"/>
      <c r="I27" s="4"/>
      <c r="R27" s="34">
        <f t="shared" si="0"/>
        <v>-4131</v>
      </c>
      <c r="S27" t="b">
        <f t="shared" si="1"/>
        <v>0</v>
      </c>
    </row>
    <row r="28" spans="1:19" x14ac:dyDescent="0.25">
      <c r="A28" s="5" t="s">
        <v>59</v>
      </c>
      <c r="B28" s="5" t="s">
        <v>60</v>
      </c>
      <c r="C28" s="5" t="s">
        <v>47</v>
      </c>
      <c r="D28" s="6">
        <v>1936</v>
      </c>
      <c r="E28" s="7">
        <v>16.491816</v>
      </c>
      <c r="F28" s="8">
        <v>2.3460426803452471E-2</v>
      </c>
      <c r="G28" s="3"/>
      <c r="H28" s="3"/>
      <c r="I28" s="4"/>
      <c r="R28" s="34">
        <f t="shared" si="0"/>
        <v>-1936</v>
      </c>
      <c r="S28" t="b">
        <f t="shared" si="1"/>
        <v>0</v>
      </c>
    </row>
    <row r="29" spans="1:19" x14ac:dyDescent="0.25">
      <c r="A29" s="5" t="s">
        <v>61</v>
      </c>
      <c r="B29" s="5" t="s">
        <v>62</v>
      </c>
      <c r="C29" s="5" t="s">
        <v>18</v>
      </c>
      <c r="D29" s="6">
        <v>198</v>
      </c>
      <c r="E29" s="7">
        <v>16.058789999999998</v>
      </c>
      <c r="F29" s="8">
        <v>2.2844425825937816E-2</v>
      </c>
      <c r="G29" s="3"/>
      <c r="H29" s="3"/>
      <c r="I29" s="4"/>
      <c r="R29" s="34">
        <f t="shared" si="0"/>
        <v>-198</v>
      </c>
      <c r="S29" t="b">
        <f t="shared" si="1"/>
        <v>0</v>
      </c>
    </row>
    <row r="30" spans="1:19" x14ac:dyDescent="0.25">
      <c r="A30" s="5" t="s">
        <v>63</v>
      </c>
      <c r="B30" s="5" t="s">
        <v>64</v>
      </c>
      <c r="C30" s="5" t="s">
        <v>65</v>
      </c>
      <c r="D30" s="6">
        <v>2023</v>
      </c>
      <c r="E30" s="7">
        <v>15.67825</v>
      </c>
      <c r="F30" s="8">
        <v>2.2303088788477185E-2</v>
      </c>
      <c r="G30" s="3"/>
      <c r="H30" s="3"/>
      <c r="I30" s="4"/>
      <c r="R30" s="34">
        <f t="shared" si="0"/>
        <v>-2023</v>
      </c>
      <c r="S30" t="b">
        <f t="shared" si="1"/>
        <v>0</v>
      </c>
    </row>
    <row r="31" spans="1:19" x14ac:dyDescent="0.25">
      <c r="A31" s="5" t="s">
        <v>66</v>
      </c>
      <c r="B31" s="5" t="s">
        <v>67</v>
      </c>
      <c r="C31" s="5" t="s">
        <v>50</v>
      </c>
      <c r="D31" s="6">
        <v>334</v>
      </c>
      <c r="E31" s="7">
        <v>14.260464000000001</v>
      </c>
      <c r="F31" s="8">
        <v>2.0286217834061999E-2</v>
      </c>
      <c r="G31" s="3"/>
      <c r="H31" s="3"/>
      <c r="I31" s="4"/>
      <c r="R31" s="34">
        <f t="shared" si="0"/>
        <v>-334</v>
      </c>
      <c r="S31" t="b">
        <f t="shared" si="1"/>
        <v>0</v>
      </c>
    </row>
    <row r="32" spans="1:19" x14ac:dyDescent="0.25">
      <c r="A32" s="5" t="s">
        <v>68</v>
      </c>
      <c r="B32" s="5" t="s">
        <v>69</v>
      </c>
      <c r="C32" s="5" t="s">
        <v>70</v>
      </c>
      <c r="D32" s="6">
        <v>77</v>
      </c>
      <c r="E32" s="7">
        <v>11.888030000000001</v>
      </c>
      <c r="F32" s="8">
        <v>1.6911312717304575E-2</v>
      </c>
      <c r="G32" s="3"/>
      <c r="H32" s="3"/>
      <c r="I32" s="4"/>
      <c r="R32" s="34">
        <f t="shared" si="0"/>
        <v>-77</v>
      </c>
      <c r="S32" t="b">
        <f t="shared" si="1"/>
        <v>0</v>
      </c>
    </row>
    <row r="33" spans="1:19" x14ac:dyDescent="0.25">
      <c r="A33" s="5" t="s">
        <v>71</v>
      </c>
      <c r="B33" s="5" t="s">
        <v>72</v>
      </c>
      <c r="C33" s="5" t="s">
        <v>73</v>
      </c>
      <c r="D33" s="6">
        <v>31</v>
      </c>
      <c r="E33" s="7">
        <v>11.15845</v>
      </c>
      <c r="F33" s="8">
        <v>1.5873448955832651E-2</v>
      </c>
      <c r="G33" s="3"/>
      <c r="H33" s="3"/>
      <c r="I33" s="4"/>
      <c r="R33" s="34">
        <f t="shared" si="0"/>
        <v>-31</v>
      </c>
      <c r="S33" t="b">
        <f t="shared" si="1"/>
        <v>0</v>
      </c>
    </row>
    <row r="34" spans="1:19" x14ac:dyDescent="0.25">
      <c r="A34" s="5" t="s">
        <v>74</v>
      </c>
      <c r="B34" s="5" t="s">
        <v>75</v>
      </c>
      <c r="C34" s="5" t="s">
        <v>13</v>
      </c>
      <c r="D34" s="6">
        <v>279</v>
      </c>
      <c r="E34" s="7">
        <v>10.048463999999999</v>
      </c>
      <c r="F34" s="8">
        <v>1.4294438778550961E-2</v>
      </c>
      <c r="G34" s="3"/>
      <c r="H34" s="3"/>
      <c r="I34" s="4"/>
      <c r="R34" s="34">
        <f t="shared" si="0"/>
        <v>-279</v>
      </c>
      <c r="S34" t="b">
        <f t="shared" si="1"/>
        <v>0</v>
      </c>
    </row>
    <row r="35" spans="1:19" x14ac:dyDescent="0.25">
      <c r="A35" s="5" t="s">
        <v>76</v>
      </c>
      <c r="B35" s="5" t="s">
        <v>77</v>
      </c>
      <c r="C35" s="5" t="s">
        <v>78</v>
      </c>
      <c r="D35" s="6">
        <v>424</v>
      </c>
      <c r="E35" s="7">
        <v>8.4024079999999994</v>
      </c>
      <c r="F35" s="8">
        <v>1.1952842419339596E-2</v>
      </c>
      <c r="G35" s="3"/>
      <c r="H35" s="3"/>
      <c r="I35" s="4"/>
      <c r="R35" s="34">
        <f t="shared" si="0"/>
        <v>-424</v>
      </c>
      <c r="S35" t="b">
        <f t="shared" si="1"/>
        <v>0</v>
      </c>
    </row>
    <row r="36" spans="1:19" x14ac:dyDescent="0.25">
      <c r="A36" s="5" t="s">
        <v>79</v>
      </c>
      <c r="B36" s="5" t="s">
        <v>80</v>
      </c>
      <c r="C36" s="5" t="s">
        <v>13</v>
      </c>
      <c r="D36" s="6">
        <v>762</v>
      </c>
      <c r="E36" s="7">
        <v>7.6958190000000002</v>
      </c>
      <c r="F36" s="8">
        <v>1.0947684496487153E-2</v>
      </c>
      <c r="G36" s="3"/>
      <c r="H36" s="3"/>
      <c r="I36" s="4"/>
      <c r="R36" s="34">
        <f t="shared" si="0"/>
        <v>-762</v>
      </c>
      <c r="S36" t="b">
        <f t="shared" si="1"/>
        <v>0</v>
      </c>
    </row>
    <row r="37" spans="1:19" x14ac:dyDescent="0.25">
      <c r="A37" s="5" t="s">
        <v>81</v>
      </c>
      <c r="B37" s="5" t="s">
        <v>82</v>
      </c>
      <c r="C37" s="5" t="s">
        <v>53</v>
      </c>
      <c r="D37" s="6">
        <v>265</v>
      </c>
      <c r="E37" s="7">
        <v>6.8743650000000001</v>
      </c>
      <c r="F37" s="8">
        <v>9.7791254100043027E-3</v>
      </c>
      <c r="G37" s="3"/>
      <c r="H37" s="3"/>
      <c r="I37" s="4"/>
      <c r="R37" s="34">
        <f t="shared" si="0"/>
        <v>-265</v>
      </c>
      <c r="S37" t="b">
        <f t="shared" si="1"/>
        <v>0</v>
      </c>
    </row>
    <row r="38" spans="1:19" x14ac:dyDescent="0.25">
      <c r="A38" s="5" t="s">
        <v>83</v>
      </c>
      <c r="B38" s="5" t="s">
        <v>84</v>
      </c>
      <c r="C38" s="5" t="s">
        <v>38</v>
      </c>
      <c r="D38" s="6">
        <v>596</v>
      </c>
      <c r="E38" s="7">
        <v>6.8700919999999996</v>
      </c>
      <c r="F38" s="8">
        <v>9.7730468554211598E-3</v>
      </c>
      <c r="G38" s="3"/>
      <c r="H38" s="3"/>
      <c r="I38" s="4"/>
      <c r="R38" s="34">
        <f t="shared" si="0"/>
        <v>-596</v>
      </c>
      <c r="S38" t="b">
        <f t="shared" si="1"/>
        <v>0</v>
      </c>
    </row>
    <row r="39" spans="1:19" x14ac:dyDescent="0.25">
      <c r="A39" s="5" t="s">
        <v>85</v>
      </c>
      <c r="B39" s="5" t="s">
        <v>86</v>
      </c>
      <c r="C39" s="5" t="s">
        <v>58</v>
      </c>
      <c r="D39" s="6">
        <v>1261</v>
      </c>
      <c r="E39" s="7">
        <v>6.7444585000000004</v>
      </c>
      <c r="F39" s="8">
        <v>9.5943269660644301E-3</v>
      </c>
      <c r="G39" s="3"/>
      <c r="H39" s="3"/>
      <c r="I39" s="4"/>
      <c r="R39" s="34">
        <f t="shared" si="0"/>
        <v>-1261</v>
      </c>
      <c r="S39" t="b">
        <f t="shared" si="1"/>
        <v>0</v>
      </c>
    </row>
    <row r="40" spans="1:19" x14ac:dyDescent="0.25">
      <c r="A40" s="5" t="s">
        <v>87</v>
      </c>
      <c r="B40" s="5" t="s">
        <v>88</v>
      </c>
      <c r="C40" s="5" t="s">
        <v>24</v>
      </c>
      <c r="D40" s="6">
        <v>30</v>
      </c>
      <c r="E40" s="7">
        <v>5.9711999999999996</v>
      </c>
      <c r="F40" s="8">
        <v>8.4943283704338804E-3</v>
      </c>
      <c r="G40" s="3"/>
      <c r="H40" s="3"/>
      <c r="I40" s="4"/>
      <c r="R40" s="34">
        <f t="shared" si="0"/>
        <v>-30</v>
      </c>
      <c r="S40" t="b">
        <f t="shared" si="1"/>
        <v>0</v>
      </c>
    </row>
    <row r="41" spans="1:19" x14ac:dyDescent="0.25">
      <c r="A41" s="5" t="s">
        <v>89</v>
      </c>
      <c r="B41" s="5" t="s">
        <v>90</v>
      </c>
      <c r="C41" s="5" t="s">
        <v>73</v>
      </c>
      <c r="D41" s="6">
        <v>10766</v>
      </c>
      <c r="E41" s="7">
        <v>4.3645364000000004</v>
      </c>
      <c r="F41" s="8">
        <v>6.2087696553978014E-3</v>
      </c>
      <c r="G41" s="3"/>
      <c r="H41" s="3"/>
      <c r="I41" s="4"/>
      <c r="R41" s="34">
        <f t="shared" si="0"/>
        <v>-10766</v>
      </c>
      <c r="S41" t="b">
        <f t="shared" si="1"/>
        <v>0</v>
      </c>
    </row>
    <row r="42" spans="1:19" x14ac:dyDescent="0.25">
      <c r="A42" s="5" t="s">
        <v>91</v>
      </c>
      <c r="B42" s="5" t="s">
        <v>92</v>
      </c>
      <c r="C42" s="5" t="s">
        <v>13</v>
      </c>
      <c r="D42" s="6">
        <v>544</v>
      </c>
      <c r="E42" s="7">
        <v>4.3533600000000003</v>
      </c>
      <c r="F42" s="8">
        <v>6.1928706716760503E-3</v>
      </c>
      <c r="G42" s="3"/>
      <c r="H42" s="3"/>
      <c r="I42" s="4"/>
      <c r="R42" s="34">
        <f t="shared" si="0"/>
        <v>-544</v>
      </c>
      <c r="S42" t="b">
        <f t="shared" si="1"/>
        <v>0</v>
      </c>
    </row>
    <row r="43" spans="1:19" x14ac:dyDescent="0.25">
      <c r="A43" s="5" t="s">
        <v>93</v>
      </c>
      <c r="B43" s="5" t="s">
        <v>94</v>
      </c>
      <c r="C43" s="5" t="s">
        <v>18</v>
      </c>
      <c r="D43" s="6">
        <v>498</v>
      </c>
      <c r="E43" s="7">
        <v>3.9765299999999999</v>
      </c>
      <c r="F43" s="8">
        <v>5.6568112933550099E-3</v>
      </c>
      <c r="G43" s="3"/>
      <c r="H43" s="3"/>
      <c r="I43" s="4"/>
      <c r="R43" s="34">
        <f t="shared" si="0"/>
        <v>-498</v>
      </c>
      <c r="S43" t="b">
        <f t="shared" si="1"/>
        <v>0</v>
      </c>
    </row>
    <row r="44" spans="1:19" x14ac:dyDescent="0.25">
      <c r="A44" s="5" t="s">
        <v>95</v>
      </c>
      <c r="B44" s="5" t="s">
        <v>96</v>
      </c>
      <c r="C44" s="5" t="s">
        <v>73</v>
      </c>
      <c r="D44" s="6">
        <v>362</v>
      </c>
      <c r="E44" s="7">
        <v>3.712672</v>
      </c>
      <c r="F44" s="8">
        <v>5.2814601922085164E-3</v>
      </c>
      <c r="G44" s="3"/>
      <c r="H44" s="3"/>
      <c r="I44" s="4"/>
      <c r="R44" s="34">
        <f t="shared" si="0"/>
        <v>-362</v>
      </c>
      <c r="S44" t="b">
        <f t="shared" si="1"/>
        <v>0</v>
      </c>
    </row>
    <row r="45" spans="1:19" x14ac:dyDescent="0.25">
      <c r="A45" s="5" t="s">
        <v>97</v>
      </c>
      <c r="B45" s="5" t="s">
        <v>98</v>
      </c>
      <c r="C45" s="5" t="s">
        <v>99</v>
      </c>
      <c r="D45" s="6">
        <v>11</v>
      </c>
      <c r="E45" s="7">
        <v>3.6629999999999998</v>
      </c>
      <c r="F45" s="8">
        <v>5.2107993068226319E-3</v>
      </c>
      <c r="G45" s="3"/>
      <c r="H45" s="3"/>
      <c r="I45" s="4"/>
      <c r="R45" s="34">
        <f t="shared" si="0"/>
        <v>-11</v>
      </c>
      <c r="S45" t="b">
        <f t="shared" si="1"/>
        <v>0</v>
      </c>
    </row>
    <row r="46" spans="1:19" x14ac:dyDescent="0.25">
      <c r="A46" s="5" t="s">
        <v>100</v>
      </c>
      <c r="B46" s="5" t="s">
        <v>101</v>
      </c>
      <c r="C46" s="5" t="s">
        <v>102</v>
      </c>
      <c r="D46" s="6">
        <v>263</v>
      </c>
      <c r="E46" s="7">
        <v>3.595736</v>
      </c>
      <c r="F46" s="8">
        <v>5.1151129282875196E-3</v>
      </c>
      <c r="G46" s="3"/>
      <c r="H46" s="3"/>
      <c r="I46" s="4"/>
      <c r="R46" s="34">
        <f t="shared" si="0"/>
        <v>-263</v>
      </c>
      <c r="S46" t="b">
        <f t="shared" si="1"/>
        <v>0</v>
      </c>
    </row>
    <row r="47" spans="1:19" x14ac:dyDescent="0.25">
      <c r="A47" s="5" t="s">
        <v>103</v>
      </c>
      <c r="B47" s="5" t="s">
        <v>104</v>
      </c>
      <c r="C47" s="5" t="s">
        <v>21</v>
      </c>
      <c r="D47" s="6">
        <v>112</v>
      </c>
      <c r="E47" s="7">
        <v>3.2824960000000001</v>
      </c>
      <c r="F47" s="8">
        <v>4.6695134811488024E-3</v>
      </c>
      <c r="G47" s="3"/>
      <c r="H47" s="3"/>
      <c r="I47" s="4"/>
      <c r="R47" s="34">
        <f t="shared" si="0"/>
        <v>-112</v>
      </c>
      <c r="S47" t="b">
        <f t="shared" si="1"/>
        <v>0</v>
      </c>
    </row>
    <row r="48" spans="1:19" x14ac:dyDescent="0.25">
      <c r="A48" s="5" t="s">
        <v>105</v>
      </c>
      <c r="B48" s="5" t="s">
        <v>106</v>
      </c>
      <c r="C48" s="5" t="s">
        <v>107</v>
      </c>
      <c r="D48" s="6">
        <v>144</v>
      </c>
      <c r="E48" s="7">
        <v>3.2414399999999999</v>
      </c>
      <c r="F48" s="8">
        <v>4.6111092834035363E-3</v>
      </c>
      <c r="G48" s="3"/>
      <c r="H48" s="3"/>
      <c r="I48" s="4"/>
      <c r="R48" s="34">
        <f t="shared" si="0"/>
        <v>-144</v>
      </c>
      <c r="S48" t="b">
        <f t="shared" si="1"/>
        <v>0</v>
      </c>
    </row>
    <row r="49" spans="1:19" x14ac:dyDescent="0.25">
      <c r="A49" s="5" t="s">
        <v>108</v>
      </c>
      <c r="B49" s="5" t="s">
        <v>109</v>
      </c>
      <c r="C49" s="5" t="s">
        <v>110</v>
      </c>
      <c r="D49" s="6">
        <v>179</v>
      </c>
      <c r="E49" s="7">
        <v>2.5579100000000001</v>
      </c>
      <c r="F49" s="8">
        <v>3.6387539325456399E-3</v>
      </c>
      <c r="G49" s="3"/>
      <c r="H49" s="3"/>
      <c r="I49" s="4"/>
      <c r="R49" s="34">
        <f t="shared" si="0"/>
        <v>-179</v>
      </c>
      <c r="S49" t="b">
        <f t="shared" si="1"/>
        <v>0</v>
      </c>
    </row>
    <row r="50" spans="1:19" x14ac:dyDescent="0.25">
      <c r="A50" s="5" t="s">
        <v>111</v>
      </c>
      <c r="B50" s="5" t="s">
        <v>112</v>
      </c>
      <c r="C50" s="5" t="s">
        <v>30</v>
      </c>
      <c r="D50" s="6">
        <v>338</v>
      </c>
      <c r="E50" s="7">
        <v>2.242461</v>
      </c>
      <c r="F50" s="8">
        <v>3.1900120732669358E-3</v>
      </c>
      <c r="G50" s="3"/>
      <c r="H50" s="3"/>
      <c r="I50" s="4"/>
      <c r="R50" s="34">
        <f t="shared" si="0"/>
        <v>-338</v>
      </c>
      <c r="S50" t="b">
        <f t="shared" si="1"/>
        <v>0</v>
      </c>
    </row>
    <row r="51" spans="1:19" x14ac:dyDescent="0.25">
      <c r="A51" s="5" t="s">
        <v>113</v>
      </c>
      <c r="B51" s="5" t="s">
        <v>114</v>
      </c>
      <c r="C51" s="5" t="s">
        <v>53</v>
      </c>
      <c r="D51" s="6">
        <v>27</v>
      </c>
      <c r="E51" s="7">
        <v>2.2175099999999999</v>
      </c>
      <c r="F51" s="8">
        <v>3.1545180373661629E-3</v>
      </c>
      <c r="G51" s="3"/>
      <c r="H51" s="3"/>
      <c r="I51" s="4"/>
      <c r="R51" s="34">
        <f t="shared" si="0"/>
        <v>-27</v>
      </c>
      <c r="S51" t="b">
        <f t="shared" si="1"/>
        <v>0</v>
      </c>
    </row>
    <row r="52" spans="1:19" x14ac:dyDescent="0.25">
      <c r="A52" s="5" t="s">
        <v>115</v>
      </c>
      <c r="B52" s="5" t="s">
        <v>116</v>
      </c>
      <c r="C52" s="5" t="s">
        <v>73</v>
      </c>
      <c r="D52" s="6">
        <v>333</v>
      </c>
      <c r="E52" s="7">
        <v>1.9072575000000001</v>
      </c>
      <c r="F52" s="8">
        <v>2.713168457256966E-3</v>
      </c>
      <c r="G52" s="3"/>
      <c r="H52" s="3"/>
      <c r="I52" s="4"/>
      <c r="R52" s="34">
        <f t="shared" si="0"/>
        <v>-333</v>
      </c>
      <c r="S52" t="b">
        <f t="shared" si="1"/>
        <v>0</v>
      </c>
    </row>
    <row r="53" spans="1:19" x14ac:dyDescent="0.25">
      <c r="A53" s="5" t="s">
        <v>117</v>
      </c>
      <c r="B53" s="5" t="s">
        <v>118</v>
      </c>
      <c r="C53" s="5" t="s">
        <v>27</v>
      </c>
      <c r="D53" s="6">
        <v>134</v>
      </c>
      <c r="E53" s="7">
        <v>1.8501380000000001</v>
      </c>
      <c r="F53" s="8">
        <v>2.6319131334769891E-3</v>
      </c>
      <c r="G53" s="3"/>
      <c r="H53" s="3"/>
      <c r="I53" s="4"/>
      <c r="R53" s="34">
        <f t="shared" si="0"/>
        <v>-134</v>
      </c>
      <c r="S53" t="b">
        <f t="shared" si="1"/>
        <v>0</v>
      </c>
    </row>
    <row r="54" spans="1:19" x14ac:dyDescent="0.25">
      <c r="A54" s="5" t="s">
        <v>119</v>
      </c>
      <c r="B54" s="5" t="s">
        <v>120</v>
      </c>
      <c r="C54" s="5" t="s">
        <v>121</v>
      </c>
      <c r="D54" s="6">
        <v>96</v>
      </c>
      <c r="E54" s="7">
        <v>1.442496</v>
      </c>
      <c r="F54" s="8">
        <v>2.0520221558543326E-3</v>
      </c>
      <c r="G54" s="3"/>
      <c r="H54" s="3"/>
      <c r="I54" s="4"/>
      <c r="R54" s="34">
        <f t="shared" si="0"/>
        <v>-96</v>
      </c>
      <c r="S54" t="b">
        <f t="shared" si="1"/>
        <v>0</v>
      </c>
    </row>
    <row r="55" spans="1:19" x14ac:dyDescent="0.25">
      <c r="A55" s="5" t="s">
        <v>122</v>
      </c>
      <c r="B55" s="5" t="s">
        <v>123</v>
      </c>
      <c r="C55" s="5" t="s">
        <v>73</v>
      </c>
      <c r="D55" s="6">
        <v>63</v>
      </c>
      <c r="E55" s="7">
        <v>1.3751009999999999</v>
      </c>
      <c r="F55" s="8">
        <v>1.9561494233172557E-3</v>
      </c>
      <c r="G55" s="3"/>
      <c r="H55" s="3"/>
      <c r="I55" s="4"/>
      <c r="R55" s="34">
        <f t="shared" si="0"/>
        <v>-63</v>
      </c>
      <c r="S55" t="b">
        <f t="shared" si="1"/>
        <v>0</v>
      </c>
    </row>
    <row r="56" spans="1:19" x14ac:dyDescent="0.25">
      <c r="A56" s="5" t="s">
        <v>124</v>
      </c>
      <c r="B56" s="5" t="s">
        <v>125</v>
      </c>
      <c r="C56" s="5" t="s">
        <v>110</v>
      </c>
      <c r="D56" s="6">
        <v>93</v>
      </c>
      <c r="E56" s="7">
        <v>1.141761</v>
      </c>
      <c r="F56" s="8">
        <v>1.6242116918801844E-3</v>
      </c>
      <c r="G56" s="3"/>
      <c r="H56" s="3"/>
      <c r="I56" s="4"/>
      <c r="R56" s="34">
        <f t="shared" si="0"/>
        <v>-93</v>
      </c>
      <c r="S56" t="b">
        <f t="shared" si="1"/>
        <v>0</v>
      </c>
    </row>
    <row r="57" spans="1:19" x14ac:dyDescent="0.25">
      <c r="A57" s="5" t="s">
        <v>126</v>
      </c>
      <c r="B57" s="5" t="s">
        <v>127</v>
      </c>
      <c r="C57" s="5" t="s">
        <v>73</v>
      </c>
      <c r="D57" s="6">
        <v>157</v>
      </c>
      <c r="E57" s="7">
        <v>0.97112350000000003</v>
      </c>
      <c r="F57" s="8">
        <v>1.3814713788258717E-3</v>
      </c>
      <c r="G57" s="3"/>
      <c r="H57" s="3"/>
      <c r="I57" s="4"/>
      <c r="R57" s="34">
        <f t="shared" si="0"/>
        <v>-157</v>
      </c>
      <c r="S57" t="b">
        <f t="shared" si="1"/>
        <v>0</v>
      </c>
    </row>
    <row r="58" spans="1:19" x14ac:dyDescent="0.25">
      <c r="A58" s="5" t="s">
        <v>128</v>
      </c>
      <c r="B58" s="5" t="s">
        <v>129</v>
      </c>
      <c r="C58" s="5" t="s">
        <v>73</v>
      </c>
      <c r="D58" s="6">
        <v>740</v>
      </c>
      <c r="E58" s="7">
        <v>0.89954400000000001</v>
      </c>
      <c r="F58" s="8">
        <v>1.2796459873482004E-3</v>
      </c>
      <c r="G58" s="3"/>
      <c r="H58" s="3"/>
      <c r="I58" s="4"/>
      <c r="R58" s="34">
        <f t="shared" si="0"/>
        <v>-740</v>
      </c>
      <c r="S58" t="b">
        <f t="shared" si="1"/>
        <v>0</v>
      </c>
    </row>
    <row r="59" spans="1:19" x14ac:dyDescent="0.25">
      <c r="A59" s="5" t="s">
        <v>130</v>
      </c>
      <c r="B59" s="5" t="s">
        <v>131</v>
      </c>
      <c r="C59" s="5" t="s">
        <v>132</v>
      </c>
      <c r="D59" s="6">
        <v>44</v>
      </c>
      <c r="E59" s="7">
        <v>0.52016799999999996</v>
      </c>
      <c r="F59" s="8">
        <v>7.3996479766074666E-4</v>
      </c>
      <c r="G59" s="3"/>
      <c r="H59" s="3"/>
      <c r="I59" s="4"/>
      <c r="R59" s="34">
        <f t="shared" si="0"/>
        <v>-44</v>
      </c>
      <c r="S59" t="b">
        <f t="shared" si="1"/>
        <v>0</v>
      </c>
    </row>
    <row r="60" spans="1:19" ht="18.95" customHeight="1" x14ac:dyDescent="0.25">
      <c r="A60" s="2" t="s">
        <v>133</v>
      </c>
      <c r="B60" s="3"/>
      <c r="C60" s="3"/>
      <c r="D60" s="3"/>
      <c r="E60" s="9">
        <v>701.75230290000002</v>
      </c>
      <c r="F60" s="10">
        <v>0.99827748116639559</v>
      </c>
      <c r="G60" s="3"/>
      <c r="H60" s="3"/>
      <c r="I60" s="3"/>
    </row>
    <row r="61" spans="1:19" ht="21.2" customHeight="1" x14ac:dyDescent="0.25">
      <c r="A61" s="2" t="s">
        <v>134</v>
      </c>
      <c r="B61" s="3"/>
      <c r="C61" s="3"/>
      <c r="D61" s="3"/>
      <c r="E61" s="3"/>
      <c r="F61" s="3"/>
      <c r="G61" s="3"/>
      <c r="H61" s="3"/>
      <c r="I61" s="3"/>
    </row>
    <row r="62" spans="1:19" ht="17.45" customHeight="1" x14ac:dyDescent="0.25">
      <c r="A62" s="2" t="s">
        <v>133</v>
      </c>
      <c r="B62" s="3"/>
      <c r="C62" s="3"/>
      <c r="D62" s="3"/>
      <c r="E62" s="11" t="s">
        <v>135</v>
      </c>
      <c r="F62" s="11" t="s">
        <v>135</v>
      </c>
      <c r="G62" s="3"/>
      <c r="H62" s="3"/>
      <c r="I62" s="3"/>
    </row>
    <row r="63" spans="1:19" x14ac:dyDescent="0.25">
      <c r="A63" s="24" t="s">
        <v>136</v>
      </c>
      <c r="B63" s="21"/>
      <c r="C63" s="21"/>
      <c r="D63" s="21"/>
      <c r="E63" s="21"/>
      <c r="F63" s="21"/>
      <c r="G63" s="21"/>
      <c r="H63" s="21"/>
      <c r="I63" s="21"/>
    </row>
    <row r="64" spans="1:19" x14ac:dyDescent="0.25">
      <c r="A64" s="25"/>
      <c r="B64" s="22"/>
      <c r="C64" s="22"/>
      <c r="D64" s="22"/>
      <c r="E64" s="22"/>
      <c r="F64" s="22"/>
      <c r="G64" s="22"/>
      <c r="H64" s="22"/>
      <c r="I64" s="22"/>
    </row>
    <row r="65" spans="1:9" ht="19.7" customHeight="1" x14ac:dyDescent="0.25">
      <c r="A65" s="2" t="s">
        <v>133</v>
      </c>
      <c r="B65" s="3"/>
      <c r="C65" s="3"/>
      <c r="D65" s="3"/>
      <c r="E65" s="11" t="s">
        <v>135</v>
      </c>
      <c r="F65" s="11" t="s">
        <v>135</v>
      </c>
      <c r="G65" s="3"/>
      <c r="H65" s="3"/>
      <c r="I65" s="3"/>
    </row>
    <row r="66" spans="1:9" ht="20.65" customHeight="1" x14ac:dyDescent="0.25">
      <c r="A66" s="2" t="s">
        <v>137</v>
      </c>
      <c r="B66" s="3"/>
      <c r="C66" s="3"/>
      <c r="D66" s="3"/>
      <c r="E66" s="9">
        <v>701.75230290000002</v>
      </c>
      <c r="F66" s="10">
        <v>0.99827748116639559</v>
      </c>
      <c r="G66" s="3"/>
      <c r="H66" s="3"/>
      <c r="I66" s="3"/>
    </row>
    <row r="67" spans="1:9" x14ac:dyDescent="0.25">
      <c r="A67" s="1"/>
    </row>
    <row r="68" spans="1:9" x14ac:dyDescent="0.25">
      <c r="A68" s="2" t="s">
        <v>138</v>
      </c>
      <c r="B68" s="3"/>
      <c r="C68" s="3"/>
      <c r="D68" s="3"/>
      <c r="E68" s="3"/>
      <c r="F68" s="3"/>
      <c r="G68" s="3"/>
      <c r="H68" s="3"/>
      <c r="I68" s="3"/>
    </row>
    <row r="69" spans="1:9" x14ac:dyDescent="0.25">
      <c r="A69" s="2" t="s">
        <v>139</v>
      </c>
      <c r="B69" s="3"/>
      <c r="C69" s="3"/>
      <c r="D69" s="3"/>
      <c r="E69" s="3"/>
      <c r="F69" s="3"/>
      <c r="G69" s="3"/>
      <c r="H69" s="3"/>
      <c r="I69" s="3"/>
    </row>
    <row r="70" spans="1:9" x14ac:dyDescent="0.25">
      <c r="A70" s="2" t="s">
        <v>133</v>
      </c>
      <c r="B70" s="3"/>
      <c r="C70" s="3"/>
      <c r="D70" s="3"/>
      <c r="E70" s="11" t="s">
        <v>135</v>
      </c>
      <c r="F70" s="11" t="s">
        <v>135</v>
      </c>
      <c r="G70" s="3"/>
      <c r="H70" s="3"/>
      <c r="I70" s="4"/>
    </row>
    <row r="71" spans="1:9" x14ac:dyDescent="0.25">
      <c r="A71" s="2" t="s">
        <v>140</v>
      </c>
      <c r="B71" s="3"/>
      <c r="C71" s="3"/>
      <c r="D71" s="3"/>
      <c r="E71" s="3"/>
      <c r="F71" s="3"/>
      <c r="G71" s="3"/>
      <c r="H71" s="3"/>
      <c r="I71" s="3"/>
    </row>
    <row r="72" spans="1:9" x14ac:dyDescent="0.25">
      <c r="A72" s="2" t="s">
        <v>133</v>
      </c>
      <c r="B72" s="3"/>
      <c r="C72" s="3"/>
      <c r="D72" s="3"/>
      <c r="E72" s="11" t="s">
        <v>135</v>
      </c>
      <c r="F72" s="11" t="s">
        <v>135</v>
      </c>
      <c r="G72" s="3"/>
      <c r="H72" s="3"/>
      <c r="I72" s="4"/>
    </row>
    <row r="73" spans="1:9" x14ac:dyDescent="0.25">
      <c r="A73" s="2" t="s">
        <v>141</v>
      </c>
      <c r="B73" s="3"/>
      <c r="C73" s="3"/>
      <c r="D73" s="3"/>
      <c r="E73" s="3"/>
      <c r="F73" s="3"/>
      <c r="G73" s="3"/>
      <c r="H73" s="3"/>
      <c r="I73" s="3"/>
    </row>
    <row r="74" spans="1:9" x14ac:dyDescent="0.25">
      <c r="A74" s="2" t="s">
        <v>133</v>
      </c>
      <c r="B74" s="3"/>
      <c r="C74" s="3"/>
      <c r="D74" s="3"/>
      <c r="E74" s="11" t="s">
        <v>135</v>
      </c>
      <c r="F74" s="11" t="s">
        <v>135</v>
      </c>
      <c r="G74" s="3"/>
      <c r="H74" s="3"/>
      <c r="I74" s="4"/>
    </row>
    <row r="75" spans="1:9" x14ac:dyDescent="0.25">
      <c r="A75" s="2" t="s">
        <v>137</v>
      </c>
      <c r="B75" s="3"/>
      <c r="C75" s="3"/>
      <c r="D75" s="3"/>
      <c r="E75" s="11" t="s">
        <v>135</v>
      </c>
      <c r="F75" s="11" t="s">
        <v>135</v>
      </c>
      <c r="G75" s="3"/>
      <c r="H75" s="3"/>
      <c r="I75" s="3"/>
    </row>
    <row r="76" spans="1:9" x14ac:dyDescent="0.25">
      <c r="A76" s="1"/>
    </row>
    <row r="77" spans="1:9" x14ac:dyDescent="0.25">
      <c r="A77" s="2" t="s">
        <v>142</v>
      </c>
      <c r="B77" s="3"/>
      <c r="C77" s="3"/>
      <c r="D77" s="3"/>
      <c r="E77" s="3"/>
      <c r="F77" s="3"/>
      <c r="G77" s="3"/>
      <c r="H77" s="3"/>
      <c r="I77" s="3"/>
    </row>
    <row r="78" spans="1:9" x14ac:dyDescent="0.25">
      <c r="A78" s="2" t="s">
        <v>143</v>
      </c>
      <c r="B78" s="3"/>
      <c r="C78" s="3"/>
      <c r="D78" s="3"/>
      <c r="E78" s="3"/>
      <c r="F78" s="3"/>
      <c r="G78" s="3"/>
      <c r="H78" s="3"/>
      <c r="I78" s="3"/>
    </row>
    <row r="79" spans="1:9" x14ac:dyDescent="0.25">
      <c r="A79" s="5" t="s">
        <v>144</v>
      </c>
      <c r="B79" s="5"/>
      <c r="C79" s="4"/>
      <c r="D79" s="6">
        <v>1620</v>
      </c>
      <c r="E79" s="7">
        <v>1.6192947</v>
      </c>
      <c r="F79" s="8">
        <v>2.303527081709408E-3</v>
      </c>
      <c r="G79" s="4"/>
      <c r="H79" s="4"/>
      <c r="I79" s="4"/>
    </row>
    <row r="80" spans="1:9" x14ac:dyDescent="0.25">
      <c r="A80" s="2" t="s">
        <v>133</v>
      </c>
      <c r="B80" s="3"/>
      <c r="C80" s="3"/>
      <c r="D80" s="3"/>
      <c r="E80" s="9">
        <v>1.6192947</v>
      </c>
      <c r="F80" s="10">
        <v>2.303527081709408E-3</v>
      </c>
      <c r="G80" s="3"/>
      <c r="H80" s="3"/>
      <c r="I80" s="4"/>
    </row>
    <row r="81" spans="1:13" x14ac:dyDescent="0.25">
      <c r="A81" s="2" t="s">
        <v>137</v>
      </c>
      <c r="B81" s="3"/>
      <c r="C81" s="3"/>
      <c r="D81" s="3"/>
      <c r="E81" s="9">
        <v>1.6192947</v>
      </c>
      <c r="F81" s="10">
        <v>2.303527081709408E-3</v>
      </c>
      <c r="G81" s="3"/>
      <c r="H81" s="3"/>
      <c r="I81" s="3"/>
    </row>
    <row r="82" spans="1:13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13" x14ac:dyDescent="0.25">
      <c r="A83" s="2" t="s">
        <v>145</v>
      </c>
      <c r="B83" s="3"/>
      <c r="C83" s="3"/>
      <c r="D83" s="3"/>
      <c r="E83" s="3"/>
      <c r="F83" s="3"/>
      <c r="G83" s="3"/>
      <c r="H83" s="3"/>
      <c r="I83" s="3"/>
    </row>
    <row r="84" spans="1:13" x14ac:dyDescent="0.25">
      <c r="A84" s="2" t="s">
        <v>137</v>
      </c>
      <c r="B84" s="3"/>
      <c r="C84" s="3"/>
      <c r="D84" s="3"/>
      <c r="E84" s="11" t="s">
        <v>135</v>
      </c>
      <c r="F84" s="11" t="s">
        <v>135</v>
      </c>
      <c r="G84" s="3"/>
      <c r="H84" s="3"/>
      <c r="I84" s="3"/>
    </row>
    <row r="85" spans="1:13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13" x14ac:dyDescent="0.25">
      <c r="A86" s="2" t="s">
        <v>146</v>
      </c>
      <c r="B86" s="3"/>
      <c r="C86" s="3"/>
      <c r="D86" s="3"/>
      <c r="E86" s="9">
        <v>-0.4084274</v>
      </c>
      <c r="F86" s="10">
        <v>-5.8100824810466013E-4</v>
      </c>
      <c r="G86" s="3"/>
      <c r="H86" s="3"/>
      <c r="I86" s="3"/>
    </row>
    <row r="87" spans="1:13" x14ac:dyDescent="0.25">
      <c r="A87" s="2" t="s">
        <v>147</v>
      </c>
      <c r="B87" s="3"/>
      <c r="C87" s="3"/>
      <c r="D87" s="3"/>
      <c r="E87" s="9">
        <v>702.96317020000004</v>
      </c>
      <c r="F87" s="10">
        <f>F86+F81+F66</f>
        <v>1.0000000000000004</v>
      </c>
      <c r="G87" s="3"/>
      <c r="H87" s="3"/>
      <c r="I87" s="3"/>
    </row>
    <row r="88" spans="1:13" x14ac:dyDescent="0.25">
      <c r="A88" s="20" t="s">
        <v>148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</row>
    <row r="89" spans="1:13" x14ac:dyDescent="0.25">
      <c r="A89" s="1"/>
    </row>
    <row r="90" spans="1:13" x14ac:dyDescent="0.25">
      <c r="A90" s="23" t="s">
        <v>149</v>
      </c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</row>
    <row r="91" spans="1:13" x14ac:dyDescent="0.25">
      <c r="A91" s="20" t="s">
        <v>150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</row>
    <row r="92" spans="1:13" x14ac:dyDescent="0.25">
      <c r="A92" s="20" t="s">
        <v>151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</row>
    <row r="93" spans="1:13" x14ac:dyDescent="0.25">
      <c r="A93" s="2" t="s">
        <v>152</v>
      </c>
      <c r="B93" s="12" t="s">
        <v>153</v>
      </c>
      <c r="C93" s="12" t="s">
        <v>154</v>
      </c>
    </row>
    <row r="94" spans="1:13" x14ac:dyDescent="0.25">
      <c r="A94" s="4" t="s">
        <v>155</v>
      </c>
      <c r="B94" s="13">
        <v>9.9444999999999997</v>
      </c>
      <c r="C94" s="13">
        <v>8.7629000000000001</v>
      </c>
    </row>
    <row r="95" spans="1:13" x14ac:dyDescent="0.25">
      <c r="A95" s="14"/>
      <c r="B95" s="15"/>
      <c r="C95" s="16"/>
    </row>
    <row r="96" spans="1:13" x14ac:dyDescent="0.25">
      <c r="A96" s="17" t="s">
        <v>156</v>
      </c>
      <c r="B96" s="18"/>
      <c r="C96" s="19"/>
    </row>
    <row r="97" spans="1:3" x14ac:dyDescent="0.25">
      <c r="A97" s="2" t="s">
        <v>152</v>
      </c>
      <c r="B97" s="12" t="s">
        <v>157</v>
      </c>
      <c r="C97" s="12" t="s">
        <v>158</v>
      </c>
    </row>
    <row r="98" spans="1:3" x14ac:dyDescent="0.25">
      <c r="A98" s="17" t="s">
        <v>159</v>
      </c>
      <c r="B98" s="18"/>
      <c r="C98" s="19"/>
    </row>
    <row r="99" spans="1:3" x14ac:dyDescent="0.25">
      <c r="A99" s="17" t="s">
        <v>160</v>
      </c>
      <c r="B99" s="18"/>
      <c r="C99" s="19"/>
    </row>
    <row r="100" spans="1:3" x14ac:dyDescent="0.25">
      <c r="A100" s="17" t="s">
        <v>161</v>
      </c>
      <c r="B100" s="18"/>
      <c r="C100" s="19"/>
    </row>
    <row r="101" spans="1:3" x14ac:dyDescent="0.25">
      <c r="A101" s="17" t="s">
        <v>162</v>
      </c>
      <c r="B101" s="18"/>
      <c r="C101" s="19"/>
    </row>
    <row r="102" spans="1:3" x14ac:dyDescent="0.25">
      <c r="A102" s="17" t="s">
        <v>163</v>
      </c>
      <c r="B102" s="18"/>
      <c r="C102" s="19"/>
    </row>
    <row r="103" spans="1:3" x14ac:dyDescent="0.25">
      <c r="A103" s="17" t="s">
        <v>164</v>
      </c>
      <c r="B103" s="18"/>
      <c r="C103" s="19"/>
    </row>
    <row r="104" spans="1:3" x14ac:dyDescent="0.25">
      <c r="A104" s="17" t="s">
        <v>165</v>
      </c>
      <c r="B104" s="18"/>
      <c r="C104" s="19"/>
    </row>
    <row r="105" spans="1:3" x14ac:dyDescent="0.25">
      <c r="A105" s="17" t="s">
        <v>166</v>
      </c>
      <c r="B105" s="18"/>
      <c r="C105" s="19"/>
    </row>
    <row r="106" spans="1:3" x14ac:dyDescent="0.25">
      <c r="A106" s="17" t="s">
        <v>167</v>
      </c>
      <c r="B106" s="18"/>
      <c r="C106" s="19"/>
    </row>
    <row r="107" spans="1:3" x14ac:dyDescent="0.25">
      <c r="A107" s="14"/>
      <c r="B107" s="15"/>
      <c r="C107" s="16"/>
    </row>
    <row r="108" spans="1:3" x14ac:dyDescent="0.25">
      <c r="A108" s="1"/>
    </row>
    <row r="109" spans="1:3" x14ac:dyDescent="0.25">
      <c r="A109" s="1"/>
    </row>
  </sheetData>
  <mergeCells count="36"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G6:G7"/>
    <mergeCell ref="A100:C100"/>
    <mergeCell ref="G63:G64"/>
    <mergeCell ref="H63:H64"/>
    <mergeCell ref="I63:I64"/>
    <mergeCell ref="A88:M88"/>
    <mergeCell ref="A90:M90"/>
    <mergeCell ref="A91:M91"/>
    <mergeCell ref="A63:A64"/>
    <mergeCell ref="B63:B64"/>
    <mergeCell ref="C63:C64"/>
    <mergeCell ref="D63:D64"/>
    <mergeCell ref="E63:E64"/>
    <mergeCell ref="F63:F64"/>
    <mergeCell ref="A92:M92"/>
    <mergeCell ref="A95:C95"/>
    <mergeCell ref="A96:C96"/>
    <mergeCell ref="A98:C98"/>
    <mergeCell ref="A99:C99"/>
    <mergeCell ref="A107:C107"/>
    <mergeCell ref="A101:C101"/>
    <mergeCell ref="A102:C102"/>
    <mergeCell ref="A103:C103"/>
    <mergeCell ref="A104:C104"/>
    <mergeCell ref="A105:C105"/>
    <mergeCell ref="A106:C10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AO09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Nandini Undale</cp:lastModifiedBy>
  <dcterms:created xsi:type="dcterms:W3CDTF">2026-05-06T11:01:33Z</dcterms:created>
  <dcterms:modified xsi:type="dcterms:W3CDTF">2026-05-07T12:48:20Z</dcterms:modified>
</cp:coreProperties>
</file>